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部分项工程量清单与计价审核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<sst xmlns="http://schemas.openxmlformats.org/spreadsheetml/2006/main" count="306" uniqueCount="114">
  <si>
    <t>分部分项工程量清单审核书</t>
  </si>
  <si>
    <t/>
  </si>
  <si>
    <t>工程名称：2026年温泉公园基础设施零星维修项目工程</t>
  </si>
  <si>
    <t>第1页 共6页</t>
  </si>
  <si>
    <t>序号</t>
  </si>
  <si>
    <t>项目编码</t>
  </si>
  <si>
    <t>项 目 名 称</t>
  </si>
  <si>
    <t>单位</t>
  </si>
  <si>
    <t>审后造价</t>
  </si>
  <si>
    <t>工程量</t>
  </si>
  <si>
    <t>综合单价</t>
  </si>
  <si>
    <t>合计</t>
  </si>
  <si>
    <t>单项工程</t>
  </si>
  <si>
    <t>单项工程(17园林)</t>
  </si>
  <si>
    <t>园林绿化工程</t>
  </si>
  <si>
    <t>单位工程(17园林)</t>
  </si>
  <si>
    <t>园林建筑</t>
  </si>
  <si>
    <t>分项工程(17园林)</t>
  </si>
  <si>
    <t>1</t>
  </si>
  <si>
    <t>011405001001</t>
  </si>
  <si>
    <t>金属面油漆
(1)金属面调和漆两道</t>
  </si>
  <si>
    <t>m2</t>
  </si>
  <si>
    <t>2</t>
  </si>
  <si>
    <t>020803005001</t>
  </si>
  <si>
    <t>字碑抹灰
(1)字体刷漆（描字）</t>
  </si>
  <si>
    <t>6</t>
  </si>
  <si>
    <t>040204004001</t>
  </si>
  <si>
    <t>安砌侧（平、缘）石
(1)材料品种、规格:花岗岩路缘石 10*20cm</t>
  </si>
  <si>
    <t>m</t>
  </si>
  <si>
    <t>本页小计：</t>
  </si>
  <si>
    <t>第2页 共6页</t>
  </si>
  <si>
    <t>9</t>
  </si>
  <si>
    <t>041001001001</t>
  </si>
  <si>
    <t>拆除路面
(1)材质:拆除花岗岩面层
(2)厚度:15cm石材+3cm砂浆</t>
  </si>
  <si>
    <t>10</t>
  </si>
  <si>
    <t>010103002012</t>
  </si>
  <si>
    <t>余方弃置
(1)地面石材
(2)20km</t>
  </si>
  <si>
    <t>m3</t>
  </si>
  <si>
    <t>11</t>
  </si>
  <si>
    <t>050201001001</t>
  </si>
  <si>
    <t>园路
(1)石材花岗岩（材料利旧），厚度15cm
(2)30mm厚1:2.5水泥砂浆+素水泥浆</t>
  </si>
  <si>
    <t>13</t>
  </si>
  <si>
    <t>050201001003</t>
  </si>
  <si>
    <t>园路
(1)5cm厚青石板
(2)3cm厚1:3水泥砂浆结合层
(3)10cm厚C20混凝土基层
(4)素土夯实</t>
  </si>
  <si>
    <t>14</t>
  </si>
  <si>
    <t>050201001004</t>
  </si>
  <si>
    <t>园路
(1)6cm厚青石板荔枝面
(2)3cm厚1:3水泥砂浆结合层
(3)10cm厚C20混凝土基层</t>
  </si>
  <si>
    <t>第3页 共6页</t>
  </si>
  <si>
    <t>(4)素土夯实</t>
  </si>
  <si>
    <t>17</t>
  </si>
  <si>
    <t>050307006001</t>
  </si>
  <si>
    <t>铁艺栏杆
(1)铁艺栏杆制作、安装</t>
  </si>
  <si>
    <t>18</t>
  </si>
  <si>
    <t>011405001002</t>
  </si>
  <si>
    <t>金属面油漆
(1)铁艺栏杆
(2)氟碳漆底漆一遍，中漆一遍，面漆两遍</t>
  </si>
  <si>
    <t>第4页 共6页</t>
  </si>
  <si>
    <t>房屋建筑与装饰工程</t>
  </si>
  <si>
    <t>单位工程(17房屋建筑与装饰)</t>
  </si>
  <si>
    <t>土石方</t>
  </si>
  <si>
    <t>分项工程(17房屋建筑与装饰)</t>
  </si>
  <si>
    <t>26</t>
  </si>
  <si>
    <t>010101003001</t>
  </si>
  <si>
    <t>挖沟槽土方
(1)三类土
(2)1.5m以内</t>
  </si>
  <si>
    <t>27</t>
  </si>
  <si>
    <t>010103001001</t>
  </si>
  <si>
    <t>回填方
(1)原土回填</t>
  </si>
  <si>
    <t>28</t>
  </si>
  <si>
    <t>010103002010</t>
  </si>
  <si>
    <t>余方弃置
(1)20km</t>
  </si>
  <si>
    <t>装饰</t>
  </si>
  <si>
    <t>29</t>
  </si>
  <si>
    <t>011604002004</t>
  </si>
  <si>
    <t>立面抹灰层拆除
(1)墙面清理老旧抹灰层</t>
  </si>
  <si>
    <t>30</t>
  </si>
  <si>
    <t>010103002011</t>
  </si>
  <si>
    <t>余方弃置
(1)墙面拆除垃圾清运
(2)20km</t>
  </si>
  <si>
    <t>31</t>
  </si>
  <si>
    <t>011201001004</t>
  </si>
  <si>
    <t>墙面一般抹灰
(1)6厚1：2.5防水水泥砂浆垫层
(2)9厚1：3防水水泥砂浆打底</t>
  </si>
  <si>
    <t>第5页 共6页</t>
  </si>
  <si>
    <t>32</t>
  </si>
  <si>
    <t>011406001004</t>
  </si>
  <si>
    <t>抹灰面油漆涂料
(1)聚氨酯内墙防水白色水泥漆二道
(2)腻子两道</t>
  </si>
  <si>
    <t>天棚</t>
  </si>
  <si>
    <t>33</t>
  </si>
  <si>
    <t>011302001002</t>
  </si>
  <si>
    <t>天棚吊顶
(1)天棚吊顶（600*600*14矿棉板天棚吊顶安装，不含龙骨）</t>
  </si>
  <si>
    <t>门窗</t>
  </si>
  <si>
    <t>34</t>
  </si>
  <si>
    <t>010807001002</t>
  </si>
  <si>
    <t>金属（塑钢、断桥）窗
(1)铝合金推拉窗制作安装
(2)普通铝合金型材
(3)700mm*1200mm
(4)6厚钢化玻璃
(5)含五金配件</t>
  </si>
  <si>
    <t>35</t>
  </si>
  <si>
    <t>020509001002</t>
  </si>
  <si>
    <t>槅扇
(1)仿古木门
(2)900mm*2200mm
(3)磨砂玻璃5厚
(4)灯笼锦式木花格景门</t>
  </si>
  <si>
    <t>37</t>
  </si>
  <si>
    <t>011401001002</t>
  </si>
  <si>
    <t>木门油漆
(1)木门油漆
(2)淡棕红色清漆面漆二道
(3)底漆二道</t>
  </si>
  <si>
    <t>38</t>
  </si>
  <si>
    <t>011404007002</t>
  </si>
  <si>
    <t>其他木材面</t>
  </si>
  <si>
    <t>第6页 共6页</t>
  </si>
  <si>
    <t>(1)木门油漆
(2)淡棕红色清漆面漆二道
(3)底漆二道</t>
  </si>
  <si>
    <t>屋面</t>
  </si>
  <si>
    <t>39</t>
  </si>
  <si>
    <t>020601003002</t>
  </si>
  <si>
    <t>小青瓦屋面
(1)M5水泥砂浆砌灰
(2)筒瓦屋面200㎡，瓦片为本地小青瓦</t>
  </si>
  <si>
    <t>40</t>
  </si>
  <si>
    <t>020602009002</t>
  </si>
  <si>
    <t>檐头(口)附件
(1)(1)屋面瓦片滴水勾头修复</t>
  </si>
  <si>
    <t>其他装饰工程</t>
  </si>
  <si>
    <t>41</t>
  </si>
  <si>
    <t>020511001002</t>
  </si>
  <si>
    <t>鹅颈靠背
(1)(1)美人靠修复</t>
  </si>
  <si>
    <t>合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</si>
</sst>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5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left" vertical="center" wrapText="1"/>
    </xf>
    <xf numFmtId="176" fontId="3" fillId="0" borderId="6" xfId="49" applyNumberFormat="1" applyFont="1" applyBorder="1" applyAlignment="1">
      <alignment horizontal="right" vertical="center" wrapText="1" shrinkToFit="1"/>
    </xf>
    <xf numFmtId="2" fontId="3" fillId="0" borderId="6" xfId="49" applyNumberFormat="1" applyFont="1" applyBorder="1" applyAlignment="1">
      <alignment horizontal="right" vertical="center" wrapText="1" shrinkToFi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4" fillId="0" borderId="6" xfId="49" applyNumberFormat="1" applyFont="1" applyBorder="1" applyAlignment="1">
      <alignment horizontal="right" vertical="center" wrapText="1"/>
    </xf>
    <xf numFmtId="2" fontId="4" fillId="0" borderId="2" xfId="49" applyNumberFormat="1" applyFont="1" applyBorder="1" applyAlignment="1">
      <alignment horizontal="right" vertical="center" wrapText="1" shrinkToFit="1"/>
    </xf>
    <xf numFmtId="2" fontId="4" fillId="0" borderId="4" xfId="49" applyNumberFormat="1" applyFont="1" applyBorder="1" applyAlignment="1">
      <alignment horizontal="right" vertical="center" wrapText="1" shrinkToFit="1"/>
    </xf>
    <xf numFmtId="0" fontId="3" fillId="0" borderId="6" xfId="49" applyFont="1" applyBorder="1" applyAlignment="1">
      <alignment horizontal="right" vertical="center" wrapText="1" shrinkToFit="1"/>
    </xf>
    <xf numFmtId="0" fontId="3" fillId="0" borderId="2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6" xfId="49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workbookViewId="0">
      <selection activeCell="O48" sqref="O48"/>
    </sheetView>
  </sheetViews>
  <sheetFormatPr defaultColWidth="10.2857142857143" defaultRowHeight="15"/>
  <cols>
    <col min="1" max="1" width="5.2952380952381" customWidth="1"/>
    <col min="2" max="2" width="13.5619047619048" customWidth="1"/>
    <col min="3" max="3" width="28.7619047619048" customWidth="1"/>
    <col min="4" max="4" width="5.97142857142857" customWidth="1"/>
    <col min="5" max="5" width="11.1238095238095" customWidth="1"/>
    <col min="6" max="6" width="11.3904761904762" customWidth="1"/>
    <col min="7" max="7" width="5.15238095238095" customWidth="1"/>
    <col min="8" max="8" width="13.2857142857143" customWidth="1"/>
    <col min="9" max="9" width="10.2857142857143" hidden="1" customWidth="1"/>
  </cols>
  <sheetData>
    <row r="1" ht="27.9" customHeight="1" spans="1:9">
      <c r="A1" s="1" t="s">
        <v>0</v>
      </c>
      <c r="B1" s="1"/>
      <c r="C1" s="1"/>
      <c r="D1" s="1"/>
      <c r="E1" s="1"/>
      <c r="F1" s="1"/>
      <c r="G1" s="1"/>
      <c r="H1" s="1"/>
      <c r="I1" t="s">
        <v>1</v>
      </c>
    </row>
    <row r="2" ht="25.6" customHeight="1" spans="1:9">
      <c r="A2" s="2" t="s">
        <v>1</v>
      </c>
      <c r="B2" s="2"/>
      <c r="C2" s="2"/>
      <c r="D2" s="2"/>
      <c r="E2" s="2"/>
      <c r="F2" s="2"/>
      <c r="G2" s="2"/>
      <c r="H2" s="2"/>
      <c r="I2" t="s">
        <v>1</v>
      </c>
    </row>
    <row r="3" ht="25.6" customHeight="1" spans="1:9">
      <c r="A3" s="3" t="s">
        <v>2</v>
      </c>
      <c r="B3" s="3"/>
      <c r="C3" s="3"/>
      <c r="D3" s="3"/>
      <c r="E3" s="3"/>
      <c r="F3" s="3"/>
      <c r="G3" s="3"/>
      <c r="H3" s="4" t="s">
        <v>3</v>
      </c>
      <c r="I3" t="s">
        <v>1</v>
      </c>
    </row>
    <row r="4" ht="23.25" customHeight="1" spans="1:9">
      <c r="A4" s="5" t="s">
        <v>4</v>
      </c>
      <c r="B4" s="5" t="s">
        <v>5</v>
      </c>
      <c r="C4" s="5" t="s">
        <v>6</v>
      </c>
      <c r="D4" s="5" t="s">
        <v>7</v>
      </c>
      <c r="E4" s="6" t="s">
        <v>8</v>
      </c>
      <c r="F4" s="7"/>
      <c r="G4" s="7"/>
      <c r="H4" s="8"/>
      <c r="I4" t="s">
        <v>1</v>
      </c>
    </row>
    <row r="5" ht="17.05" customHeight="1" spans="1:9">
      <c r="A5" s="9"/>
      <c r="B5" s="9"/>
      <c r="C5" s="9"/>
      <c r="D5" s="9"/>
      <c r="E5" s="10" t="s">
        <v>9</v>
      </c>
      <c r="F5" s="10" t="s">
        <v>10</v>
      </c>
      <c r="G5" s="6" t="s">
        <v>11</v>
      </c>
      <c r="H5" s="8"/>
      <c r="I5" t="s">
        <v>1</v>
      </c>
    </row>
    <row r="6" ht="17.05" customHeight="1" spans="1:9">
      <c r="A6" s="11" t="s">
        <v>12</v>
      </c>
      <c r="B6" s="12"/>
      <c r="C6" s="12"/>
      <c r="D6" s="12"/>
      <c r="E6" s="12"/>
      <c r="F6" s="12"/>
      <c r="G6" s="12"/>
      <c r="H6" s="12"/>
      <c r="I6" t="s">
        <v>13</v>
      </c>
    </row>
    <row r="7" ht="17.05" customHeight="1" spans="1:9">
      <c r="A7" s="11" t="s">
        <v>14</v>
      </c>
      <c r="B7" s="12"/>
      <c r="C7" s="12"/>
      <c r="D7" s="12"/>
      <c r="E7" s="12"/>
      <c r="F7" s="12"/>
      <c r="G7" s="12"/>
      <c r="H7" s="12"/>
      <c r="I7" t="s">
        <v>15</v>
      </c>
    </row>
    <row r="8" ht="17.05" customHeight="1" spans="1:9">
      <c r="A8" s="11" t="s">
        <v>16</v>
      </c>
      <c r="B8" s="12"/>
      <c r="C8" s="12"/>
      <c r="D8" s="12"/>
      <c r="E8" s="12"/>
      <c r="F8" s="12"/>
      <c r="G8" s="12"/>
      <c r="H8" s="12"/>
      <c r="I8" t="s">
        <v>17</v>
      </c>
    </row>
    <row r="9" ht="29.45" customHeight="1" spans="1:9">
      <c r="A9" s="13" t="s">
        <v>18</v>
      </c>
      <c r="B9" s="14" t="s">
        <v>19</v>
      </c>
      <c r="C9" s="14" t="s">
        <v>20</v>
      </c>
      <c r="D9" s="13" t="s">
        <v>21</v>
      </c>
      <c r="E9" s="15">
        <v>10</v>
      </c>
      <c r="F9" s="16">
        <v>15.49</v>
      </c>
      <c r="G9" s="17">
        <f>F9*E9</f>
        <v>154.9</v>
      </c>
      <c r="H9" s="18"/>
      <c r="I9" t="s">
        <v>1</v>
      </c>
    </row>
    <row r="10" ht="29.45" customHeight="1" spans="1:9">
      <c r="A10" s="13" t="s">
        <v>22</v>
      </c>
      <c r="B10" s="14" t="s">
        <v>23</v>
      </c>
      <c r="C10" s="14" t="s">
        <v>24</v>
      </c>
      <c r="D10" s="13" t="s">
        <v>21</v>
      </c>
      <c r="E10" s="15">
        <v>10</v>
      </c>
      <c r="F10" s="16">
        <v>1070.6</v>
      </c>
      <c r="G10" s="17">
        <f>F10*E10</f>
        <v>10706</v>
      </c>
      <c r="H10" s="18"/>
      <c r="I10" t="s">
        <v>1</v>
      </c>
    </row>
    <row r="11" ht="41.85" customHeight="1" spans="1:9">
      <c r="A11" s="13" t="s">
        <v>25</v>
      </c>
      <c r="B11" s="14" t="s">
        <v>26</v>
      </c>
      <c r="C11" s="14" t="s">
        <v>27</v>
      </c>
      <c r="D11" s="13" t="s">
        <v>28</v>
      </c>
      <c r="E11" s="15">
        <v>100</v>
      </c>
      <c r="F11" s="16">
        <v>66.27</v>
      </c>
      <c r="G11" s="17">
        <f>F11*E11</f>
        <v>6627</v>
      </c>
      <c r="H11" s="18"/>
      <c r="I11" t="s">
        <v>1</v>
      </c>
    </row>
    <row r="12" ht="17.05" customHeight="1" spans="1:9">
      <c r="A12" s="13" t="s">
        <v>1</v>
      </c>
      <c r="B12" s="13" t="s">
        <v>1</v>
      </c>
      <c r="C12" s="13" t="s">
        <v>29</v>
      </c>
      <c r="D12" s="13" t="s">
        <v>1</v>
      </c>
      <c r="E12" s="19" t="s">
        <v>1</v>
      </c>
      <c r="F12" s="19" t="s">
        <v>1</v>
      </c>
      <c r="G12" s="20">
        <f>SUM(G9:H11)</f>
        <v>17487.9</v>
      </c>
      <c r="H12" s="21"/>
      <c r="I12" t="s">
        <v>1</v>
      </c>
    </row>
    <row r="13" ht="27.9" customHeight="1" spans="1:9">
      <c r="A13" s="1" t="s">
        <v>0</v>
      </c>
      <c r="B13" s="1"/>
      <c r="C13" s="1"/>
      <c r="D13" s="1"/>
      <c r="E13" s="1"/>
      <c r="F13" s="1"/>
      <c r="G13" s="1"/>
      <c r="H13" s="1"/>
      <c r="I13" t="s">
        <v>1</v>
      </c>
    </row>
    <row r="14" ht="25.6" customHeight="1" spans="1:9">
      <c r="A14" s="2" t="s">
        <v>1</v>
      </c>
      <c r="B14" s="2"/>
      <c r="C14" s="2"/>
      <c r="D14" s="2"/>
      <c r="E14" s="2"/>
      <c r="F14" s="2"/>
      <c r="G14" s="2"/>
      <c r="H14" s="2"/>
      <c r="I14" t="s">
        <v>1</v>
      </c>
    </row>
    <row r="15" ht="25.6" customHeight="1" spans="1:9">
      <c r="A15" s="3" t="s">
        <v>2</v>
      </c>
      <c r="B15" s="3"/>
      <c r="C15" s="3"/>
      <c r="D15" s="3"/>
      <c r="E15" s="3"/>
      <c r="F15" s="3"/>
      <c r="G15" s="3"/>
      <c r="H15" s="4" t="s">
        <v>30</v>
      </c>
      <c r="I15" t="s">
        <v>1</v>
      </c>
    </row>
    <row r="16" ht="23.25" customHeight="1" spans="1:9">
      <c r="A16" s="5" t="s">
        <v>4</v>
      </c>
      <c r="B16" s="5" t="s">
        <v>5</v>
      </c>
      <c r="C16" s="5" t="s">
        <v>6</v>
      </c>
      <c r="D16" s="5" t="s">
        <v>7</v>
      </c>
      <c r="E16" s="6" t="s">
        <v>8</v>
      </c>
      <c r="F16" s="7"/>
      <c r="G16" s="7"/>
      <c r="H16" s="8"/>
      <c r="I16" t="s">
        <v>1</v>
      </c>
    </row>
    <row r="17" ht="17.05" customHeight="1" spans="1:9">
      <c r="A17" s="9"/>
      <c r="B17" s="9"/>
      <c r="C17" s="9"/>
      <c r="D17" s="9"/>
      <c r="E17" s="10" t="s">
        <v>9</v>
      </c>
      <c r="F17" s="10" t="s">
        <v>10</v>
      </c>
      <c r="G17" s="6" t="s">
        <v>11</v>
      </c>
      <c r="H17" s="8"/>
      <c r="I17" t="s">
        <v>1</v>
      </c>
    </row>
    <row r="18" ht="41.85" customHeight="1" spans="1:9">
      <c r="A18" s="13" t="s">
        <v>31</v>
      </c>
      <c r="B18" s="14" t="s">
        <v>32</v>
      </c>
      <c r="C18" s="14" t="s">
        <v>33</v>
      </c>
      <c r="D18" s="13" t="s">
        <v>21</v>
      </c>
      <c r="E18" s="15"/>
      <c r="F18" s="16">
        <v>18.73</v>
      </c>
      <c r="G18" s="17">
        <f>F18*E18</f>
        <v>0</v>
      </c>
      <c r="H18" s="18"/>
      <c r="I18" t="s">
        <v>1</v>
      </c>
    </row>
    <row r="19" ht="41.85" customHeight="1" spans="1:9">
      <c r="A19" s="13" t="s">
        <v>34</v>
      </c>
      <c r="B19" s="14" t="s">
        <v>35</v>
      </c>
      <c r="C19" s="14" t="s">
        <v>36</v>
      </c>
      <c r="D19" s="13" t="s">
        <v>37</v>
      </c>
      <c r="E19" s="15"/>
      <c r="F19" s="16">
        <v>145.83</v>
      </c>
      <c r="G19" s="17">
        <f>F19*E19</f>
        <v>0</v>
      </c>
      <c r="H19" s="18"/>
      <c r="I19" t="s">
        <v>1</v>
      </c>
    </row>
    <row r="20" ht="66.65" customHeight="1" spans="1:9">
      <c r="A20" s="13" t="s">
        <v>38</v>
      </c>
      <c r="B20" s="14" t="s">
        <v>39</v>
      </c>
      <c r="C20" s="14" t="s">
        <v>40</v>
      </c>
      <c r="D20" s="13" t="s">
        <v>21</v>
      </c>
      <c r="E20" s="15">
        <v>50</v>
      </c>
      <c r="F20" s="16">
        <v>126.51</v>
      </c>
      <c r="G20" s="17">
        <f>F20*E20</f>
        <v>6325.5</v>
      </c>
      <c r="H20" s="18"/>
      <c r="I20" t="s">
        <v>1</v>
      </c>
    </row>
    <row r="21" ht="66.65" customHeight="1" spans="1:9">
      <c r="A21" s="13" t="s">
        <v>41</v>
      </c>
      <c r="B21" s="14" t="s">
        <v>42</v>
      </c>
      <c r="C21" s="14" t="s">
        <v>43</v>
      </c>
      <c r="D21" s="13" t="s">
        <v>21</v>
      </c>
      <c r="E21" s="15">
        <v>500</v>
      </c>
      <c r="F21" s="16">
        <v>290.08</v>
      </c>
      <c r="G21" s="17">
        <f>F21*E21</f>
        <v>145040</v>
      </c>
      <c r="H21" s="18"/>
      <c r="I21" t="s">
        <v>1</v>
      </c>
    </row>
    <row r="22" ht="54.25" customHeight="1" spans="1:9">
      <c r="A22" s="13" t="s">
        <v>44</v>
      </c>
      <c r="B22" s="14" t="s">
        <v>45</v>
      </c>
      <c r="C22" s="14" t="s">
        <v>46</v>
      </c>
      <c r="D22" s="13" t="s">
        <v>21</v>
      </c>
      <c r="E22" s="15">
        <v>300</v>
      </c>
      <c r="F22" s="16">
        <v>321.42</v>
      </c>
      <c r="G22" s="17">
        <f>F22*E22</f>
        <v>96426</v>
      </c>
      <c r="H22" s="18"/>
      <c r="I22" t="s">
        <v>1</v>
      </c>
    </row>
    <row r="23" ht="17.05" customHeight="1" spans="1:9">
      <c r="A23" s="13" t="s">
        <v>1</v>
      </c>
      <c r="B23" s="13" t="s">
        <v>1</v>
      </c>
      <c r="C23" s="13" t="s">
        <v>29</v>
      </c>
      <c r="D23" s="13" t="s">
        <v>1</v>
      </c>
      <c r="E23" s="19" t="s">
        <v>1</v>
      </c>
      <c r="F23" s="19" t="s">
        <v>1</v>
      </c>
      <c r="G23" s="20">
        <f>SUM(G18:H22)</f>
        <v>247791.5</v>
      </c>
      <c r="H23" s="21"/>
      <c r="I23" t="s">
        <v>1</v>
      </c>
    </row>
    <row r="24" ht="27.9" customHeight="1" spans="1:9">
      <c r="A24" s="1" t="s">
        <v>0</v>
      </c>
      <c r="B24" s="1"/>
      <c r="C24" s="1"/>
      <c r="D24" s="1"/>
      <c r="E24" s="1"/>
      <c r="F24" s="1"/>
      <c r="G24" s="1"/>
      <c r="H24" s="1"/>
      <c r="I24" t="s">
        <v>1</v>
      </c>
    </row>
    <row r="25" ht="25.6" customHeight="1" spans="1:9">
      <c r="A25" s="2" t="s">
        <v>1</v>
      </c>
      <c r="B25" s="2"/>
      <c r="C25" s="2"/>
      <c r="D25" s="2"/>
      <c r="E25" s="2"/>
      <c r="F25" s="2"/>
      <c r="G25" s="2"/>
      <c r="H25" s="2"/>
      <c r="I25" t="s">
        <v>1</v>
      </c>
    </row>
    <row r="26" ht="25.6" customHeight="1" spans="1:9">
      <c r="A26" s="3" t="s">
        <v>2</v>
      </c>
      <c r="B26" s="3"/>
      <c r="C26" s="3"/>
      <c r="D26" s="3"/>
      <c r="E26" s="3"/>
      <c r="F26" s="3"/>
      <c r="G26" s="3"/>
      <c r="H26" s="4" t="s">
        <v>47</v>
      </c>
      <c r="I26" t="s">
        <v>1</v>
      </c>
    </row>
    <row r="27" ht="23.25" customHeight="1" spans="1:9">
      <c r="A27" s="5" t="s">
        <v>4</v>
      </c>
      <c r="B27" s="5" t="s">
        <v>5</v>
      </c>
      <c r="C27" s="5" t="s">
        <v>6</v>
      </c>
      <c r="D27" s="5" t="s">
        <v>7</v>
      </c>
      <c r="E27" s="6" t="s">
        <v>8</v>
      </c>
      <c r="F27" s="7"/>
      <c r="G27" s="7"/>
      <c r="H27" s="8"/>
      <c r="I27" t="s">
        <v>1</v>
      </c>
    </row>
    <row r="28" ht="17.05" customHeight="1" spans="1:9">
      <c r="A28" s="9"/>
      <c r="B28" s="9"/>
      <c r="C28" s="9"/>
      <c r="D28" s="9"/>
      <c r="E28" s="10" t="s">
        <v>9</v>
      </c>
      <c r="F28" s="10" t="s">
        <v>10</v>
      </c>
      <c r="G28" s="6" t="s">
        <v>11</v>
      </c>
      <c r="H28" s="8"/>
      <c r="I28" t="s">
        <v>1</v>
      </c>
    </row>
    <row r="29" ht="17.05" customHeight="1" spans="1:9">
      <c r="A29" s="13" t="s">
        <v>1</v>
      </c>
      <c r="B29" s="14" t="s">
        <v>1</v>
      </c>
      <c r="C29" s="14" t="s">
        <v>48</v>
      </c>
      <c r="D29" s="13" t="s">
        <v>1</v>
      </c>
      <c r="E29" s="22"/>
      <c r="F29" s="22"/>
      <c r="G29" s="23"/>
      <c r="H29" s="24"/>
      <c r="I29" t="s">
        <v>1</v>
      </c>
    </row>
    <row r="30" ht="29.45" customHeight="1" spans="1:9">
      <c r="A30" s="13" t="s">
        <v>49</v>
      </c>
      <c r="B30" s="14" t="s">
        <v>50</v>
      </c>
      <c r="C30" s="14" t="s">
        <v>51</v>
      </c>
      <c r="D30" s="13" t="s">
        <v>28</v>
      </c>
      <c r="E30" s="15">
        <v>50</v>
      </c>
      <c r="F30" s="16">
        <v>225.14</v>
      </c>
      <c r="G30" s="17">
        <f>F30*E30</f>
        <v>11257</v>
      </c>
      <c r="H30" s="18"/>
      <c r="I30" t="s">
        <v>1</v>
      </c>
    </row>
    <row r="31" ht="54.25" customHeight="1" spans="1:9">
      <c r="A31" s="13" t="s">
        <v>52</v>
      </c>
      <c r="B31" s="14" t="s">
        <v>53</v>
      </c>
      <c r="C31" s="14" t="s">
        <v>54</v>
      </c>
      <c r="D31" s="13" t="s">
        <v>21</v>
      </c>
      <c r="E31" s="15">
        <v>85</v>
      </c>
      <c r="F31" s="16">
        <v>120.75</v>
      </c>
      <c r="G31" s="17">
        <f>F31*E31</f>
        <v>10263.75</v>
      </c>
      <c r="H31" s="18"/>
      <c r="I31" t="s">
        <v>1</v>
      </c>
    </row>
    <row r="32" ht="17.05" customHeight="1" spans="1:9">
      <c r="A32" s="13" t="s">
        <v>1</v>
      </c>
      <c r="B32" s="13" t="s">
        <v>1</v>
      </c>
      <c r="C32" s="13" t="s">
        <v>29</v>
      </c>
      <c r="D32" s="13" t="s">
        <v>1</v>
      </c>
      <c r="E32" s="19" t="s">
        <v>1</v>
      </c>
      <c r="F32" s="19" t="s">
        <v>1</v>
      </c>
      <c r="G32" s="20">
        <f>SUM(G30:H31)</f>
        <v>21520.75</v>
      </c>
      <c r="H32" s="21"/>
      <c r="I32" t="s">
        <v>1</v>
      </c>
    </row>
    <row r="33" ht="27.9" customHeight="1" spans="1:9">
      <c r="A33" s="1" t="s">
        <v>0</v>
      </c>
      <c r="B33" s="1"/>
      <c r="C33" s="1"/>
      <c r="D33" s="1"/>
      <c r="E33" s="1"/>
      <c r="F33" s="1"/>
      <c r="G33" s="1"/>
      <c r="H33" s="1"/>
      <c r="I33" t="s">
        <v>1</v>
      </c>
    </row>
    <row r="34" ht="25.6" customHeight="1" spans="1:9">
      <c r="A34" s="2" t="s">
        <v>1</v>
      </c>
      <c r="B34" s="2"/>
      <c r="C34" s="2"/>
      <c r="D34" s="2"/>
      <c r="E34" s="2"/>
      <c r="F34" s="2"/>
      <c r="G34" s="2"/>
      <c r="H34" s="2"/>
      <c r="I34" t="s">
        <v>1</v>
      </c>
    </row>
    <row r="35" ht="25.6" customHeight="1" spans="1:9">
      <c r="A35" s="3" t="s">
        <v>2</v>
      </c>
      <c r="B35" s="3"/>
      <c r="C35" s="3"/>
      <c r="D35" s="3"/>
      <c r="E35" s="3"/>
      <c r="F35" s="3"/>
      <c r="G35" s="3"/>
      <c r="H35" s="4" t="s">
        <v>55</v>
      </c>
      <c r="I35" t="s">
        <v>1</v>
      </c>
    </row>
    <row r="36" ht="23.25" customHeight="1" spans="1:9">
      <c r="A36" s="5" t="s">
        <v>4</v>
      </c>
      <c r="B36" s="5" t="s">
        <v>5</v>
      </c>
      <c r="C36" s="5" t="s">
        <v>6</v>
      </c>
      <c r="D36" s="5" t="s">
        <v>7</v>
      </c>
      <c r="E36" s="6" t="s">
        <v>8</v>
      </c>
      <c r="F36" s="7"/>
      <c r="G36" s="7"/>
      <c r="H36" s="8"/>
      <c r="I36" t="s">
        <v>1</v>
      </c>
    </row>
    <row r="37" ht="17.05" customHeight="1" spans="1:9">
      <c r="A37" s="9"/>
      <c r="B37" s="9"/>
      <c r="C37" s="9"/>
      <c r="D37" s="9"/>
      <c r="E37" s="10" t="s">
        <v>9</v>
      </c>
      <c r="F37" s="10" t="s">
        <v>10</v>
      </c>
      <c r="G37" s="6" t="s">
        <v>11</v>
      </c>
      <c r="H37" s="8"/>
      <c r="I37" t="s">
        <v>1</v>
      </c>
    </row>
    <row r="38" ht="17.05" customHeight="1" spans="1:9">
      <c r="A38" s="11" t="s">
        <v>56</v>
      </c>
      <c r="B38" s="12"/>
      <c r="C38" s="12"/>
      <c r="D38" s="12"/>
      <c r="E38" s="12"/>
      <c r="F38" s="12"/>
      <c r="G38" s="12"/>
      <c r="H38" s="12"/>
      <c r="I38" t="s">
        <v>57</v>
      </c>
    </row>
    <row r="39" ht="17.05" customHeight="1" spans="1:9">
      <c r="A39" s="11" t="s">
        <v>58</v>
      </c>
      <c r="B39" s="12"/>
      <c r="C39" s="12"/>
      <c r="D39" s="12"/>
      <c r="E39" s="12"/>
      <c r="F39" s="12"/>
      <c r="G39" s="12"/>
      <c r="H39" s="12"/>
      <c r="I39" t="s">
        <v>59</v>
      </c>
    </row>
    <row r="40" ht="41.85" customHeight="1" spans="1:9">
      <c r="A40" s="13" t="s">
        <v>60</v>
      </c>
      <c r="B40" s="14" t="s">
        <v>61</v>
      </c>
      <c r="C40" s="14" t="s">
        <v>62</v>
      </c>
      <c r="D40" s="13" t="s">
        <v>37</v>
      </c>
      <c r="E40" s="15">
        <v>100</v>
      </c>
      <c r="F40" s="16">
        <v>7.5</v>
      </c>
      <c r="G40" s="17">
        <f>F40*E40</f>
        <v>750</v>
      </c>
      <c r="H40" s="18"/>
      <c r="I40" t="s">
        <v>1</v>
      </c>
    </row>
    <row r="41" ht="29.45" customHeight="1" spans="1:9">
      <c r="A41" s="13" t="s">
        <v>63</v>
      </c>
      <c r="B41" s="14" t="s">
        <v>64</v>
      </c>
      <c r="C41" s="14" t="s">
        <v>65</v>
      </c>
      <c r="D41" s="13" t="s">
        <v>37</v>
      </c>
      <c r="E41" s="15">
        <v>80</v>
      </c>
      <c r="F41" s="16">
        <v>15.05</v>
      </c>
      <c r="G41" s="17">
        <f t="shared" ref="G41:G46" si="0">F41*E41</f>
        <v>1204</v>
      </c>
      <c r="H41" s="18"/>
      <c r="I41" t="s">
        <v>1</v>
      </c>
    </row>
    <row r="42" ht="29.45" customHeight="1" spans="1:9">
      <c r="A42" s="13" t="s">
        <v>66</v>
      </c>
      <c r="B42" s="14" t="s">
        <v>67</v>
      </c>
      <c r="C42" s="14" t="s">
        <v>68</v>
      </c>
      <c r="D42" s="13" t="s">
        <v>37</v>
      </c>
      <c r="E42" s="15">
        <v>20</v>
      </c>
      <c r="F42" s="16">
        <v>66.13</v>
      </c>
      <c r="G42" s="17">
        <f t="shared" si="0"/>
        <v>1322.6</v>
      </c>
      <c r="H42" s="18"/>
      <c r="I42" t="s">
        <v>1</v>
      </c>
    </row>
    <row r="43" ht="17.05" customHeight="1" spans="1:9">
      <c r="A43" s="11" t="s">
        <v>69</v>
      </c>
      <c r="B43" s="12"/>
      <c r="C43" s="12"/>
      <c r="D43" s="12"/>
      <c r="E43" s="12"/>
      <c r="F43" s="12"/>
      <c r="G43" s="12"/>
      <c r="H43" s="12"/>
      <c r="I43" t="s">
        <v>59</v>
      </c>
    </row>
    <row r="44" ht="29.45" customHeight="1" spans="1:9">
      <c r="A44" s="13" t="s">
        <v>70</v>
      </c>
      <c r="B44" s="14" t="s">
        <v>71</v>
      </c>
      <c r="C44" s="14" t="s">
        <v>72</v>
      </c>
      <c r="D44" s="13" t="s">
        <v>21</v>
      </c>
      <c r="E44" s="15">
        <v>200</v>
      </c>
      <c r="F44" s="16">
        <v>19.25</v>
      </c>
      <c r="G44" s="17">
        <f t="shared" si="0"/>
        <v>3850</v>
      </c>
      <c r="H44" s="18"/>
      <c r="I44" t="s">
        <v>1</v>
      </c>
    </row>
    <row r="45" ht="41.85" customHeight="1" spans="1:9">
      <c r="A45" s="13" t="s">
        <v>73</v>
      </c>
      <c r="B45" s="14" t="s">
        <v>74</v>
      </c>
      <c r="C45" s="14" t="s">
        <v>75</v>
      </c>
      <c r="D45" s="13" t="s">
        <v>37</v>
      </c>
      <c r="E45" s="15">
        <v>3</v>
      </c>
      <c r="F45" s="16">
        <v>66.13</v>
      </c>
      <c r="G45" s="17">
        <f t="shared" si="0"/>
        <v>198.39</v>
      </c>
      <c r="H45" s="18"/>
      <c r="I45" t="s">
        <v>1</v>
      </c>
    </row>
    <row r="46" ht="41.85" customHeight="1" spans="1:9">
      <c r="A46" s="13" t="s">
        <v>76</v>
      </c>
      <c r="B46" s="14" t="s">
        <v>77</v>
      </c>
      <c r="C46" s="14" t="s">
        <v>78</v>
      </c>
      <c r="D46" s="13" t="s">
        <v>21</v>
      </c>
      <c r="E46" s="15">
        <v>200</v>
      </c>
      <c r="F46" s="16">
        <v>34.64</v>
      </c>
      <c r="G46" s="17">
        <f t="shared" si="0"/>
        <v>6928</v>
      </c>
      <c r="H46" s="18"/>
      <c r="I46" t="s">
        <v>1</v>
      </c>
    </row>
    <row r="47" ht="17.05" customHeight="1" spans="1:9">
      <c r="A47" s="13" t="s">
        <v>1</v>
      </c>
      <c r="B47" s="13" t="s">
        <v>1</v>
      </c>
      <c r="C47" s="13" t="s">
        <v>29</v>
      </c>
      <c r="D47" s="13" t="s">
        <v>1</v>
      </c>
      <c r="E47" s="19" t="s">
        <v>1</v>
      </c>
      <c r="F47" s="19" t="s">
        <v>1</v>
      </c>
      <c r="G47" s="20">
        <f>SUM(G40:H42,G44:H46)</f>
        <v>14252.99</v>
      </c>
      <c r="H47" s="21"/>
      <c r="I47" t="s">
        <v>1</v>
      </c>
    </row>
    <row r="48" ht="27.9" customHeight="1" spans="1:9">
      <c r="A48" s="1" t="s">
        <v>0</v>
      </c>
      <c r="B48" s="1"/>
      <c r="C48" s="1"/>
      <c r="D48" s="1"/>
      <c r="E48" s="1"/>
      <c r="F48" s="1"/>
      <c r="G48" s="1"/>
      <c r="H48" s="1"/>
      <c r="I48" t="s">
        <v>1</v>
      </c>
    </row>
    <row r="49" ht="25.6" customHeight="1" spans="1:9">
      <c r="A49" s="2" t="s">
        <v>1</v>
      </c>
      <c r="B49" s="2"/>
      <c r="C49" s="2"/>
      <c r="D49" s="2"/>
      <c r="E49" s="2"/>
      <c r="F49" s="2"/>
      <c r="G49" s="2"/>
      <c r="H49" s="2"/>
      <c r="I49" t="s">
        <v>1</v>
      </c>
    </row>
    <row r="50" ht="25.6" customHeight="1" spans="1:9">
      <c r="A50" s="3" t="s">
        <v>2</v>
      </c>
      <c r="B50" s="3"/>
      <c r="C50" s="3"/>
      <c r="D50" s="3"/>
      <c r="E50" s="3"/>
      <c r="F50" s="3"/>
      <c r="G50" s="3"/>
      <c r="H50" s="4" t="s">
        <v>79</v>
      </c>
      <c r="I50" t="s">
        <v>1</v>
      </c>
    </row>
    <row r="51" ht="23.25" customHeight="1" spans="1:9">
      <c r="A51" s="5" t="s">
        <v>4</v>
      </c>
      <c r="B51" s="5" t="s">
        <v>5</v>
      </c>
      <c r="C51" s="5" t="s">
        <v>6</v>
      </c>
      <c r="D51" s="5" t="s">
        <v>7</v>
      </c>
      <c r="E51" s="6" t="s">
        <v>8</v>
      </c>
      <c r="F51" s="7"/>
      <c r="G51" s="7"/>
      <c r="H51" s="8"/>
      <c r="I51" t="s">
        <v>1</v>
      </c>
    </row>
    <row r="52" ht="17.05" customHeight="1" spans="1:9">
      <c r="A52" s="9"/>
      <c r="B52" s="9"/>
      <c r="C52" s="9"/>
      <c r="D52" s="9"/>
      <c r="E52" s="10" t="s">
        <v>9</v>
      </c>
      <c r="F52" s="10" t="s">
        <v>10</v>
      </c>
      <c r="G52" s="6" t="s">
        <v>11</v>
      </c>
      <c r="H52" s="8"/>
      <c r="I52" t="s">
        <v>1</v>
      </c>
    </row>
    <row r="53" ht="54.25" customHeight="1" spans="1:9">
      <c r="A53" s="13" t="s">
        <v>80</v>
      </c>
      <c r="B53" s="14" t="s">
        <v>81</v>
      </c>
      <c r="C53" s="14" t="s">
        <v>82</v>
      </c>
      <c r="D53" s="13" t="s">
        <v>21</v>
      </c>
      <c r="E53" s="15">
        <v>300</v>
      </c>
      <c r="F53" s="16">
        <v>29.14</v>
      </c>
      <c r="G53" s="17">
        <f t="shared" ref="G53:G60" si="1">F53*E53</f>
        <v>8742</v>
      </c>
      <c r="H53" s="18"/>
      <c r="I53" t="s">
        <v>1</v>
      </c>
    </row>
    <row r="54" ht="17.05" customHeight="1" spans="1:9">
      <c r="A54" s="11" t="s">
        <v>83</v>
      </c>
      <c r="B54" s="12"/>
      <c r="C54" s="12"/>
      <c r="D54" s="12"/>
      <c r="E54" s="12"/>
      <c r="F54" s="12"/>
      <c r="G54" s="12"/>
      <c r="H54" s="12"/>
      <c r="I54" t="s">
        <v>59</v>
      </c>
    </row>
    <row r="55" ht="41.85" customHeight="1" spans="1:9">
      <c r="A55" s="13" t="s">
        <v>84</v>
      </c>
      <c r="B55" s="14" t="s">
        <v>85</v>
      </c>
      <c r="C55" s="14" t="s">
        <v>86</v>
      </c>
      <c r="D55" s="13" t="s">
        <v>21</v>
      </c>
      <c r="E55" s="15">
        <v>20</v>
      </c>
      <c r="F55" s="16">
        <v>61.06</v>
      </c>
      <c r="G55" s="17">
        <f t="shared" si="1"/>
        <v>1221.2</v>
      </c>
      <c r="H55" s="18"/>
      <c r="I55" t="s">
        <v>1</v>
      </c>
    </row>
    <row r="56" ht="17.05" customHeight="1" spans="1:9">
      <c r="A56" s="11" t="s">
        <v>87</v>
      </c>
      <c r="B56" s="12"/>
      <c r="C56" s="12"/>
      <c r="D56" s="12"/>
      <c r="E56" s="12"/>
      <c r="F56" s="12"/>
      <c r="G56" s="12"/>
      <c r="H56" s="12"/>
      <c r="I56" t="s">
        <v>59</v>
      </c>
    </row>
    <row r="57" ht="79.05" customHeight="1" spans="1:9">
      <c r="A57" s="13" t="s">
        <v>88</v>
      </c>
      <c r="B57" s="14" t="s">
        <v>89</v>
      </c>
      <c r="C57" s="14" t="s">
        <v>90</v>
      </c>
      <c r="D57" s="13" t="s">
        <v>21</v>
      </c>
      <c r="E57" s="15">
        <v>10</v>
      </c>
      <c r="F57" s="16">
        <v>408.62</v>
      </c>
      <c r="G57" s="17">
        <f t="shared" si="1"/>
        <v>4086.2</v>
      </c>
      <c r="H57" s="18"/>
      <c r="I57" t="s">
        <v>1</v>
      </c>
    </row>
    <row r="58" ht="66.65" customHeight="1" spans="1:9">
      <c r="A58" s="13" t="s">
        <v>91</v>
      </c>
      <c r="B58" s="14" t="s">
        <v>92</v>
      </c>
      <c r="C58" s="14" t="s">
        <v>93</v>
      </c>
      <c r="D58" s="13" t="s">
        <v>21</v>
      </c>
      <c r="E58" s="15">
        <v>20</v>
      </c>
      <c r="F58" s="16">
        <v>236.06</v>
      </c>
      <c r="G58" s="17">
        <f t="shared" si="1"/>
        <v>4721.2</v>
      </c>
      <c r="H58" s="18"/>
      <c r="I58" t="s">
        <v>1</v>
      </c>
    </row>
    <row r="59" ht="54.25" customHeight="1" spans="1:9">
      <c r="A59" s="13" t="s">
        <v>94</v>
      </c>
      <c r="B59" s="14" t="s">
        <v>95</v>
      </c>
      <c r="C59" s="14" t="s">
        <v>96</v>
      </c>
      <c r="D59" s="13" t="s">
        <v>21</v>
      </c>
      <c r="E59" s="15">
        <v>20</v>
      </c>
      <c r="F59" s="16">
        <v>68.46</v>
      </c>
      <c r="G59" s="17">
        <f t="shared" si="1"/>
        <v>1369.2</v>
      </c>
      <c r="H59" s="18"/>
      <c r="I59" t="s">
        <v>1</v>
      </c>
    </row>
    <row r="60" ht="17.05" customHeight="1" spans="1:9">
      <c r="A60" s="13" t="s">
        <v>97</v>
      </c>
      <c r="B60" s="14" t="s">
        <v>98</v>
      </c>
      <c r="C60" s="14" t="s">
        <v>99</v>
      </c>
      <c r="D60" s="13" t="s">
        <v>21</v>
      </c>
      <c r="E60" s="15">
        <v>20</v>
      </c>
      <c r="F60" s="16">
        <v>37.15</v>
      </c>
      <c r="G60" s="17">
        <f t="shared" si="1"/>
        <v>743</v>
      </c>
      <c r="H60" s="18"/>
      <c r="I60" t="s">
        <v>1</v>
      </c>
    </row>
    <row r="61" ht="17.05" customHeight="1" spans="1:9">
      <c r="A61" s="13" t="s">
        <v>1</v>
      </c>
      <c r="B61" s="13" t="s">
        <v>1</v>
      </c>
      <c r="C61" s="13" t="s">
        <v>29</v>
      </c>
      <c r="D61" s="13" t="s">
        <v>1</v>
      </c>
      <c r="E61" s="19" t="s">
        <v>1</v>
      </c>
      <c r="F61" s="19" t="s">
        <v>1</v>
      </c>
      <c r="G61" s="20">
        <f>SUM(G53,G55,G57:H60)</f>
        <v>20882.8</v>
      </c>
      <c r="H61" s="21"/>
      <c r="I61" t="s">
        <v>1</v>
      </c>
    </row>
    <row r="62" ht="27.9" customHeight="1" spans="1:9">
      <c r="A62" s="1" t="s">
        <v>0</v>
      </c>
      <c r="B62" s="1"/>
      <c r="C62" s="1"/>
      <c r="D62" s="1"/>
      <c r="E62" s="1"/>
      <c r="F62" s="1"/>
      <c r="G62" s="1"/>
      <c r="H62" s="1"/>
      <c r="I62" t="s">
        <v>1</v>
      </c>
    </row>
    <row r="63" ht="25.6" customHeight="1" spans="1:9">
      <c r="A63" s="2" t="s">
        <v>1</v>
      </c>
      <c r="B63" s="2"/>
      <c r="C63" s="2"/>
      <c r="D63" s="2"/>
      <c r="E63" s="2"/>
      <c r="F63" s="2"/>
      <c r="G63" s="2"/>
      <c r="H63" s="2"/>
      <c r="I63" t="s">
        <v>1</v>
      </c>
    </row>
    <row r="64" ht="25.6" customHeight="1" spans="1:9">
      <c r="A64" s="3" t="s">
        <v>2</v>
      </c>
      <c r="B64" s="3"/>
      <c r="C64" s="3"/>
      <c r="D64" s="3"/>
      <c r="E64" s="3"/>
      <c r="F64" s="3"/>
      <c r="G64" s="3"/>
      <c r="H64" s="4" t="s">
        <v>100</v>
      </c>
      <c r="I64" t="s">
        <v>1</v>
      </c>
    </row>
    <row r="65" ht="23.25" customHeight="1" spans="1:9">
      <c r="A65" s="5" t="s">
        <v>4</v>
      </c>
      <c r="B65" s="5" t="s">
        <v>5</v>
      </c>
      <c r="C65" s="5" t="s">
        <v>6</v>
      </c>
      <c r="D65" s="5" t="s">
        <v>7</v>
      </c>
      <c r="E65" s="6" t="s">
        <v>8</v>
      </c>
      <c r="F65" s="7"/>
      <c r="G65" s="7"/>
      <c r="H65" s="8"/>
      <c r="I65" t="s">
        <v>1</v>
      </c>
    </row>
    <row r="66" ht="17.05" customHeight="1" spans="1:9">
      <c r="A66" s="9"/>
      <c r="B66" s="9"/>
      <c r="C66" s="9"/>
      <c r="D66" s="9"/>
      <c r="E66" s="10" t="s">
        <v>9</v>
      </c>
      <c r="F66" s="10" t="s">
        <v>10</v>
      </c>
      <c r="G66" s="6" t="s">
        <v>11</v>
      </c>
      <c r="H66" s="8"/>
      <c r="I66" t="s">
        <v>1</v>
      </c>
    </row>
    <row r="67" ht="41.85" customHeight="1" spans="1:9">
      <c r="A67" s="13" t="s">
        <v>1</v>
      </c>
      <c r="B67" s="14" t="s">
        <v>1</v>
      </c>
      <c r="C67" s="14" t="s">
        <v>101</v>
      </c>
      <c r="D67" s="13" t="s">
        <v>1</v>
      </c>
      <c r="E67" s="22"/>
      <c r="F67" s="22"/>
      <c r="G67" s="23"/>
      <c r="H67" s="24"/>
      <c r="I67" t="s">
        <v>1</v>
      </c>
    </row>
    <row r="68" ht="17.05" customHeight="1" spans="1:9">
      <c r="A68" s="11" t="s">
        <v>102</v>
      </c>
      <c r="B68" s="12"/>
      <c r="C68" s="12"/>
      <c r="D68" s="12"/>
      <c r="E68" s="12"/>
      <c r="F68" s="12"/>
      <c r="G68" s="12"/>
      <c r="H68" s="12"/>
      <c r="I68" t="s">
        <v>59</v>
      </c>
    </row>
    <row r="69" ht="54.25" customHeight="1" spans="1:9">
      <c r="A69" s="13" t="s">
        <v>103</v>
      </c>
      <c r="B69" s="14" t="s">
        <v>104</v>
      </c>
      <c r="C69" s="14" t="s">
        <v>105</v>
      </c>
      <c r="D69" s="13" t="s">
        <v>21</v>
      </c>
      <c r="E69" s="15">
        <v>200</v>
      </c>
      <c r="F69" s="16">
        <v>191.18</v>
      </c>
      <c r="G69" s="17">
        <f t="shared" ref="G69:G72" si="2">F69*E69</f>
        <v>38236</v>
      </c>
      <c r="H69" s="18"/>
      <c r="I69" t="s">
        <v>1</v>
      </c>
    </row>
    <row r="70" ht="29.45" customHeight="1" spans="1:9">
      <c r="A70" s="13" t="s">
        <v>106</v>
      </c>
      <c r="B70" s="14" t="s">
        <v>107</v>
      </c>
      <c r="C70" s="14" t="s">
        <v>108</v>
      </c>
      <c r="D70" s="13" t="s">
        <v>28</v>
      </c>
      <c r="E70" s="15">
        <v>100</v>
      </c>
      <c r="F70" s="16">
        <v>84.65</v>
      </c>
      <c r="G70" s="17">
        <f t="shared" si="2"/>
        <v>8465</v>
      </c>
      <c r="H70" s="18"/>
      <c r="I70" t="s">
        <v>1</v>
      </c>
    </row>
    <row r="71" ht="17.05" customHeight="1" spans="1:9">
      <c r="A71" s="11" t="s">
        <v>109</v>
      </c>
      <c r="B71" s="12"/>
      <c r="C71" s="12"/>
      <c r="D71" s="12"/>
      <c r="E71" s="12"/>
      <c r="F71" s="12"/>
      <c r="G71" s="12"/>
      <c r="H71" s="12"/>
      <c r="I71" t="s">
        <v>59</v>
      </c>
    </row>
    <row r="72" ht="29.45" customHeight="1" spans="1:9">
      <c r="A72" s="13" t="s">
        <v>110</v>
      </c>
      <c r="B72" s="14" t="s">
        <v>111</v>
      </c>
      <c r="C72" s="14" t="s">
        <v>112</v>
      </c>
      <c r="D72" s="13" t="s">
        <v>28</v>
      </c>
      <c r="E72" s="15">
        <v>100</v>
      </c>
      <c r="F72" s="16">
        <v>90.08</v>
      </c>
      <c r="G72" s="17">
        <f t="shared" si="2"/>
        <v>9008</v>
      </c>
      <c r="H72" s="18"/>
      <c r="I72" t="s">
        <v>1</v>
      </c>
    </row>
    <row r="73" ht="17.05" customHeight="1" spans="1:9">
      <c r="A73" s="13" t="s">
        <v>1</v>
      </c>
      <c r="B73" s="13" t="s">
        <v>1</v>
      </c>
      <c r="C73" s="13" t="s">
        <v>29</v>
      </c>
      <c r="D73" s="13" t="s">
        <v>1</v>
      </c>
      <c r="E73" s="19" t="s">
        <v>1</v>
      </c>
      <c r="F73" s="19" t="s">
        <v>1</v>
      </c>
      <c r="G73" s="20">
        <f>SUM(G67,G69:H70,G72)</f>
        <v>55709</v>
      </c>
      <c r="H73" s="21"/>
      <c r="I73" t="s">
        <v>1</v>
      </c>
    </row>
    <row r="74" ht="17.85" customHeight="1" spans="1:9">
      <c r="A74" s="10" t="s">
        <v>1</v>
      </c>
      <c r="B74" s="10" t="s">
        <v>1</v>
      </c>
      <c r="C74" s="10" t="s">
        <v>113</v>
      </c>
      <c r="D74" s="10" t="s">
        <v>1</v>
      </c>
      <c r="E74" s="25" t="s">
        <v>1</v>
      </c>
      <c r="F74" s="25" t="s">
        <v>1</v>
      </c>
      <c r="G74" s="20">
        <f>SUM(G12,G23,G32,G47,G61,G73)</f>
        <v>377644.94</v>
      </c>
      <c r="H74" s="21"/>
      <c r="I74" t="s">
        <v>1</v>
      </c>
    </row>
  </sheetData>
  <mergeCells count="98">
    <mergeCell ref="A1:H1"/>
    <mergeCell ref="A2:H2"/>
    <mergeCell ref="A3:G3"/>
    <mergeCell ref="E4:H4"/>
    <mergeCell ref="G5:H5"/>
    <mergeCell ref="A6:H6"/>
    <mergeCell ref="A7:H7"/>
    <mergeCell ref="A8:H8"/>
    <mergeCell ref="G9:H9"/>
    <mergeCell ref="G10:H10"/>
    <mergeCell ref="G11:H11"/>
    <mergeCell ref="G12:H12"/>
    <mergeCell ref="A13:H13"/>
    <mergeCell ref="A14:H14"/>
    <mergeCell ref="A15:G15"/>
    <mergeCell ref="E16:H16"/>
    <mergeCell ref="G17:H17"/>
    <mergeCell ref="G18:H18"/>
    <mergeCell ref="G19:H19"/>
    <mergeCell ref="G20:H20"/>
    <mergeCell ref="G21:H21"/>
    <mergeCell ref="G22:H22"/>
    <mergeCell ref="G23:H23"/>
    <mergeCell ref="A24:H24"/>
    <mergeCell ref="A25:H25"/>
    <mergeCell ref="A26:G26"/>
    <mergeCell ref="E27:H27"/>
    <mergeCell ref="G28:H28"/>
    <mergeCell ref="G29:H29"/>
    <mergeCell ref="G30:H30"/>
    <mergeCell ref="G31:H31"/>
    <mergeCell ref="G32:H32"/>
    <mergeCell ref="A33:H33"/>
    <mergeCell ref="A34:H34"/>
    <mergeCell ref="A35:G35"/>
    <mergeCell ref="E36:H36"/>
    <mergeCell ref="G37:H37"/>
    <mergeCell ref="A38:H38"/>
    <mergeCell ref="A39:H39"/>
    <mergeCell ref="G40:H40"/>
    <mergeCell ref="G41:H41"/>
    <mergeCell ref="G42:H42"/>
    <mergeCell ref="A43:H43"/>
    <mergeCell ref="G44:H44"/>
    <mergeCell ref="G45:H45"/>
    <mergeCell ref="G46:H46"/>
    <mergeCell ref="G47:H47"/>
    <mergeCell ref="A48:H48"/>
    <mergeCell ref="A49:H49"/>
    <mergeCell ref="A50:G50"/>
    <mergeCell ref="E51:H51"/>
    <mergeCell ref="G52:H52"/>
    <mergeCell ref="G53:H53"/>
    <mergeCell ref="A54:H54"/>
    <mergeCell ref="G55:H55"/>
    <mergeCell ref="A56:H56"/>
    <mergeCell ref="G57:H57"/>
    <mergeCell ref="G58:H58"/>
    <mergeCell ref="G59:H59"/>
    <mergeCell ref="G60:H60"/>
    <mergeCell ref="G61:H61"/>
    <mergeCell ref="A62:H62"/>
    <mergeCell ref="A63:H63"/>
    <mergeCell ref="A64:G64"/>
    <mergeCell ref="E65:H65"/>
    <mergeCell ref="G66:H66"/>
    <mergeCell ref="G67:H67"/>
    <mergeCell ref="A68:H68"/>
    <mergeCell ref="G69:H69"/>
    <mergeCell ref="G70:H70"/>
    <mergeCell ref="A71:H71"/>
    <mergeCell ref="G72:H72"/>
    <mergeCell ref="G73:H73"/>
    <mergeCell ref="G74:H74"/>
    <mergeCell ref="A4:A5"/>
    <mergeCell ref="A16:A17"/>
    <mergeCell ref="A27:A28"/>
    <mergeCell ref="A36:A37"/>
    <mergeCell ref="A51:A52"/>
    <mergeCell ref="A65:A66"/>
    <mergeCell ref="B4:B5"/>
    <mergeCell ref="B16:B17"/>
    <mergeCell ref="B27:B28"/>
    <mergeCell ref="B36:B37"/>
    <mergeCell ref="B51:B52"/>
    <mergeCell ref="B65:B66"/>
    <mergeCell ref="C4:C5"/>
    <mergeCell ref="C16:C17"/>
    <mergeCell ref="C27:C28"/>
    <mergeCell ref="C36:C37"/>
    <mergeCell ref="C51:C52"/>
    <mergeCell ref="C65:C66"/>
    <mergeCell ref="D4:D5"/>
    <mergeCell ref="D16:D17"/>
    <mergeCell ref="D27:D28"/>
    <mergeCell ref="D36:D37"/>
    <mergeCell ref="D51:D52"/>
    <mergeCell ref="D65:D66"/>
  </mergeCells>
  <pageMargins left="0.78740157480315" right="0" top="0.393700787401575" bottom="0" header="0" footer="0"/>
  <pageSetup paperSize="9" orientation="landscape"/>
  <headerFooter/>
  <rowBreaks count="5" manualBreakCount="5">
    <brk id="12" max="16383" man="1"/>
    <brk id="23" max="16383" man="1"/>
    <brk id="32" max="16383" man="1"/>
    <brk id="47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分部分项工程量清单与计价审核表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-a-aye</cp:lastModifiedBy>
  <dcterms:created xsi:type="dcterms:W3CDTF">2025-11-12T11:24:00Z</dcterms:created>
  <dcterms:modified xsi:type="dcterms:W3CDTF">2025-12-05T06:20:23Z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017F7BA2BAA142F0866C46DB92C1FC20_12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